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calincufteac/Downloads/"/>
    </mc:Choice>
  </mc:AlternateContent>
  <xr:revisionPtr revIDLastSave="0" documentId="13_ncr:1_{1E456F90-18D2-CA4F-AF17-6A2B0E8D135F}" xr6:coauthVersionLast="47" xr6:coauthVersionMax="47" xr10:uidLastSave="{00000000-0000-0000-0000-000000000000}"/>
  <bookViews>
    <workbookView xWindow="0" yWindow="760" windowWidth="34560" windowHeight="21580" xr2:uid="{00000000-000D-0000-FFFF-FFFF00000000}"/>
  </bookViews>
  <sheets>
    <sheet name="Sheet2" sheetId="2" r:id="rId1"/>
    <sheet name="Sheet1" sheetId="3" r:id="rId2"/>
  </sheets>
  <definedNames>
    <definedName name="_xlnm._FilterDatabase" localSheetId="0" hidden="1">Sheet2!$A$2:$V$42</definedName>
    <definedName name="_xlnm.Print_Area" localSheetId="0">Sheet2!$A$1:$V$47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2" l="1"/>
  <c r="J6" i="2"/>
  <c r="J5" i="2"/>
  <c r="J3" i="2"/>
  <c r="J37" i="2" l="1"/>
  <c r="J36" i="2"/>
  <c r="J34" i="2"/>
  <c r="J32" i="2"/>
  <c r="I42" i="2" l="1"/>
  <c r="J38" i="2" l="1"/>
  <c r="J42" i="2" s="1"/>
</calcChain>
</file>

<file path=xl/sharedStrings.xml><?xml version="1.0" encoding="utf-8"?>
<sst xmlns="http://schemas.openxmlformats.org/spreadsheetml/2006/main" count="730" uniqueCount="194">
  <si>
    <t>Nr. crt.</t>
  </si>
  <si>
    <t>Program</t>
  </si>
  <si>
    <t xml:space="preserve">Autoritate de Management </t>
  </si>
  <si>
    <t>Domeniu</t>
  </si>
  <si>
    <t>Denumire apel de finanțare</t>
  </si>
  <si>
    <t>Obiectivele apelului de finanțare</t>
  </si>
  <si>
    <t>Obiectivul de politică sau obiectivul specific vizat</t>
  </si>
  <si>
    <t xml:space="preserve">Zona geografică vizată </t>
  </si>
  <si>
    <t>Buget total apel (euro)</t>
  </si>
  <si>
    <t>Din care buget UE apel (euro)</t>
  </si>
  <si>
    <t>Sursă de finanțare (tip fond)</t>
  </si>
  <si>
    <t xml:space="preserve">Tipul de solicitanți eligibili / Beneficiari eligibili </t>
  </si>
  <si>
    <t>Tip apel
(competitiv/necompetitiv/
primul venit-primul servit)</t>
  </si>
  <si>
    <t>Dată ESTIMATĂ publicare ghid final
(zz/ll/an)</t>
  </si>
  <si>
    <t xml:space="preserve">Dată ESTIMATĂ deschidere apel
(zz/ll/an)  </t>
  </si>
  <si>
    <t>Dată ESTIMATĂ închidere apel</t>
  </si>
  <si>
    <t>Data estimată de începere evaluare tehnică și financiară</t>
  </si>
  <si>
    <t>Data estimată de finalizare evaluare tehnică și financiară</t>
  </si>
  <si>
    <t>Data estimată de începere a perioadei de contractare</t>
  </si>
  <si>
    <t>Data estimată de finalizare a perioadei de contractare</t>
  </si>
  <si>
    <t>Data estimată de începere a perioadei de implementare a proiectelor</t>
  </si>
  <si>
    <t>Data estimată de finalizare a perioadei de implementare a proiectelor</t>
  </si>
  <si>
    <t>Programul Regional Bucuresti - Ilfov</t>
  </si>
  <si>
    <t xml:space="preserve">ADR Bucuresti Ilfov - AM PR Bucuresti ilfov </t>
  </si>
  <si>
    <t>Energie și eficientă energetică si Managementul riscurilor si dezastrelor</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</si>
  <si>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</si>
  <si>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OP 2
</t>
  </si>
  <si>
    <t xml:space="preserve">Regiunea Bucuresti Iflov </t>
  </si>
  <si>
    <t>FEDR</t>
  </si>
  <si>
    <t>Institutii publice centrale sau locale, parteneriate</t>
  </si>
  <si>
    <t>necompetitiv</t>
  </si>
  <si>
    <t>iulie/2024</t>
  </si>
  <si>
    <t>august/2024</t>
  </si>
  <si>
    <t>august/2026</t>
  </si>
  <si>
    <t xml:space="preserve">Promovarea mobilității urbane multimodale sustenabile, ca parte a tranziției către o economie cu zero emisii de dioxid de
carbon </t>
  </si>
  <si>
    <t>OP 2</t>
  </si>
  <si>
    <t>UAT Bucuresti</t>
  </si>
  <si>
    <t>Educație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</si>
  <si>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</si>
  <si>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4, OS 4.2</t>
  </si>
  <si>
    <t>UAT Bucuresti, Sectoare, UAT orase, UAT comune, parteneriate UAT/institutii publice</t>
  </si>
  <si>
    <t>OP 4 - OS ii</t>
  </si>
  <si>
    <t>Universitati</t>
  </si>
  <si>
    <t>instrumente integrate dezvoltare urbana</t>
  </si>
  <si>
    <t>Promovarea dezvoltării integrate și incluzive în domeniul social, economic și al mediului, precum și a culturii, a
patrimoniului natural, a turismului sustenabil și a securității în zonele urbane</t>
  </si>
  <si>
    <t>OP 5</t>
  </si>
  <si>
    <t>UAT orase, UAT Bucuresti, sectoare, Institutii publice sau de interes public centrale/locale, unitati de cult, alte institutii cu drept de administrare/proprietate obiective eligibile</t>
  </si>
  <si>
    <t>IMM și antreprenoriat</t>
  </si>
  <si>
    <t>1.1. Sprijin pentru dezvoltarea unui model conceptual inovativ  - Proof of Concept</t>
  </si>
  <si>
    <t>OP1 - OS (i) Dezvoltarea și creșterea capacităților de cercetare și inovare și adoptarea tehnologiilor avansate</t>
  </si>
  <si>
    <t>OP 1, OS 1.1</t>
  </si>
  <si>
    <t>Microintreprinderi, IMM</t>
  </si>
  <si>
    <t>competitiv</t>
  </si>
  <si>
    <t>septembrie/2024</t>
  </si>
  <si>
    <t>noiembrie/2024</t>
  </si>
  <si>
    <t>ianuarie/2025</t>
  </si>
  <si>
    <t>februarie/2025</t>
  </si>
  <si>
    <t>1.2. Sprijin pentru dezvoltarea de produse/procese noi sau semnificativ îmbunătățite</t>
  </si>
  <si>
    <t>OP 1- OS i</t>
  </si>
  <si>
    <t xml:space="preserve">microintreprinderi, IMM-uri </t>
  </si>
  <si>
    <t>decembrie/2024</t>
  </si>
  <si>
    <t>martie/2025</t>
  </si>
  <si>
    <t>mai/2025</t>
  </si>
  <si>
    <t>iunie/2025</t>
  </si>
  <si>
    <t>1.3. Sprijin pentru valorificarea potenţialului facilităților de CDI existente în strânsă legătură cu nevoile de inovare ale IMM.</t>
  </si>
  <si>
    <t>OCDI publice (Institut de Cercetare, Universitate) în parteneriat cu IMM</t>
  </si>
  <si>
    <t>1.4. Sprijin pentru clusterele de inovare în beneficiul IMM, inclusiv prin stimularea de colaborării interregionale și internaționale.</t>
  </si>
  <si>
    <t xml:space="preserve">1.5. Dezvoltarea și operaționalizarea Parcului Științific și Tehnologic „Măgurele Science Park”  </t>
  </si>
  <si>
    <t>UAT Judetul Ilfov</t>
  </si>
  <si>
    <t>1.6 Sprijin pentru atingerea unei intensități digitale ridicate în IMM</t>
  </si>
  <si>
    <t>OP1 - OS (ii) Valorificarea avantajelor digitalizării, în beneficiul cetățenilor, al companiilor, al organizațiilor de cercetare și al autorităților publice</t>
  </si>
  <si>
    <t>OP 1, OS 1.2</t>
  </si>
  <si>
    <t>aprilie/2025</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</si>
  <si>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</si>
  <si>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</si>
  <si>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</si>
  <si>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</si>
  <si>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microintreprinderi, IMM</t>
  </si>
  <si>
    <t>iunie/2024</t>
  </si>
  <si>
    <t>1.9 Sprijin pentru creșterea competitivității IMM prin instrumente financiare</t>
  </si>
  <si>
    <t>OP 1- Os iii</t>
  </si>
  <si>
    <t xml:space="preserve">IMM-uri </t>
  </si>
  <si>
    <t>iulie/2025</t>
  </si>
  <si>
    <t>1.10 Sprijinirea antreprenoriatului prin dezvoltarea incubatoarelor de afaceri</t>
  </si>
  <si>
    <t>OP 1- os iii</t>
  </si>
  <si>
    <t>IMM-uri si orice alte forme legale de admnistrare a incubatoarelor</t>
  </si>
  <si>
    <t>1.11 Dezvoltarea competențelor în cadrul IMM pentru inovare, modernizare tehnologică, tranziție industrială, economie circulară etc.</t>
  </si>
  <si>
    <t>OP 1 - OS (iv) Dezvoltarea competențelor pentru specializare inteligentă, tranziție industrială și antreprenoriat;</t>
  </si>
  <si>
    <t>OP 1- OS iv</t>
  </si>
  <si>
    <t>Digitalizare</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</si>
  <si>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</si>
  <si>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</si>
  <si>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</si>
  <si>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UAT orase/municipii, subunitati UAT/sectoare Institutii publice centrale si locale, parteneriate intre acestea</t>
  </si>
  <si>
    <t xml:space="preserve">ADR Bucuresti Ilfov - AM PR Bucuresti Ilfov </t>
  </si>
  <si>
    <t>Energie și eficientă energetică</t>
  </si>
  <si>
    <t>3.1 Cresterea eficienței energetice în cladirile rezidențiale</t>
  </si>
  <si>
    <t>Promovarea măsurilor de eficiență energetică și reducerea emisiilor de gaze cu efect de seră;</t>
  </si>
  <si>
    <t>OP 2, OS 2.1</t>
  </si>
  <si>
    <t xml:space="preserve">UAT orase Jud Ilfov/municipiul Bucuresti, subunitati UAT/sectoarele municipiului București </t>
  </si>
  <si>
    <t xml:space="preserve">3.2; 3.4 Cresterea eficienței energetice în clădirile publice si Reducerea numarului clădirilor publice cu risc seismic
</t>
  </si>
  <si>
    <t>OP 2, 
OS 2.1,
OS 2.4</t>
  </si>
  <si>
    <t>UAT  orase, UAT Bucuresti, sectoare Bucuresti, UAT comune, institutii publice centrale sau locale, parteneriate/ADI</t>
  </si>
  <si>
    <t>PR Bucuresti - Ilfov</t>
  </si>
  <si>
    <t xml:space="preserve">ADR Bucuresti Ilfov- </t>
  </si>
  <si>
    <t>3.3.Actiuni pilot cladiri eficiente energetic</t>
  </si>
  <si>
    <t>OP 2 - OS i</t>
  </si>
  <si>
    <t>Calitatea aerului</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</si>
  <si>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</si>
  <si>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</si>
  <si>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</si>
  <si>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Mobilitate urbană</t>
  </si>
  <si>
    <t xml:space="preserve">P4.Promovarea mobilității urbane multimodale sustenabile, ca parte a tranziției către o economie cu zero emisii de dioxid de carbon - ghid unic </t>
  </si>
  <si>
    <t>OP 2, OS 2.8</t>
  </si>
  <si>
    <t>UAT Bucuresti, Sectoare Bucuresti, UAT Orase, ADI, parteneriate UATuri si /sau institutii publice</t>
  </si>
  <si>
    <t xml:space="preserve">Infrastructura de transport </t>
  </si>
  <si>
    <t>5.1 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</si>
  <si>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</si>
  <si>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OP 3, OS 3.2</t>
  </si>
  <si>
    <t>UAT Judet Ilfov/parteneriate cu alte UAT sau institutii publice</t>
  </si>
  <si>
    <t>5.2 Cresterea sigurantei rutiere</t>
  </si>
  <si>
    <t>OP 3 - OS ii</t>
  </si>
  <si>
    <t>UAT judet Ilfov, UAT Bucuresti, Sectoare, UAT Orase, ADI, parteneriate UATuri</t>
  </si>
  <si>
    <t>5.3.Cresterea accesibilitatii prin multimodalitate</t>
  </si>
  <si>
    <t>6.1 Infrastructura educationala locala- infrastructura prescolara</t>
  </si>
  <si>
    <t>6.2 Infrastructura educationala locala- infrastructura scolara/preuniversitara</t>
  </si>
  <si>
    <t>22.01.2024</t>
  </si>
  <si>
    <t>22.02.2024</t>
  </si>
  <si>
    <t>6.3 Infrastructura educationala locala- infrastructura sc tehnica si profesionala</t>
  </si>
  <si>
    <t>6.4 Infrastructura educationala pentru invatamant superior - Universitati</t>
  </si>
  <si>
    <t>Institutii publice de invatamant superior</t>
  </si>
  <si>
    <t>instrumente integrate dezvoltare</t>
  </si>
  <si>
    <t>OP 5- OS 5.1</t>
  </si>
  <si>
    <t>Promovarea dezvoltării locale integrate și incluzive în domeniul social, economic și al mediului, în domeniul culturii, al patrimoniului natural, al turismului durabil, precum și a securității în alte zone decât cele urbane</t>
  </si>
  <si>
    <t>OP 5, OS 5.2</t>
  </si>
  <si>
    <t>UAT comune, UAT Judetul Ilfov, unitati de cult, alte institutii centrale/locale cu drept de administrare/proprietate</t>
  </si>
  <si>
    <t>ADR Bucuresti Ilfov - AM PR Bucuresti Ilfov</t>
  </si>
  <si>
    <t xml:space="preserve">Etapizate 3.2; 3.4 - Cresterea eficienței energetice în clădirile publice si Reducerea numarului clădirilor publice cu risc seismic 
</t>
  </si>
  <si>
    <t xml:space="preserve"> Etapizate P4.Promovarea mobilității urbane multimodale sustenabile, ca parte a tranziției către o economie cu zero emisii de dioxid de carbon - ghid unic  </t>
  </si>
  <si>
    <t xml:space="preserve">Etapizate 6.1 Infrastructura educationala locala- infrastructura prescolara </t>
  </si>
  <si>
    <t xml:space="preserve">Etapizate 6.2 Infrastructura educationala locala- infrastructura scolara/preuniversitara </t>
  </si>
  <si>
    <t xml:space="preserve">Etapizate 6.4 Infrastructura educationala pentru invatamant superior - Universitati </t>
  </si>
  <si>
    <t xml:space="preserve">Etapizate Ghid pentru proiecte destinate dezvoltarii urbane integrate </t>
  </si>
  <si>
    <t>NA</t>
  </si>
  <si>
    <t>august/2025</t>
  </si>
  <si>
    <t>septembrie/2025</t>
  </si>
  <si>
    <t>octombrie/2025</t>
  </si>
  <si>
    <t>noiembrie/2025</t>
  </si>
  <si>
    <t>12/martie/2024</t>
  </si>
  <si>
    <t>10/iunie/2024</t>
  </si>
  <si>
    <t>10/iulie/2024</t>
  </si>
  <si>
    <t>decembrie/2025</t>
  </si>
  <si>
    <t>29/aprilie/2024</t>
  </si>
  <si>
    <t>28/iunie/2024</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</si>
  <si>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</si>
  <si>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6.2 Infrastructura educationala locala- infrastructura scolara/preuniversitara - Cluburi scolare</t>
  </si>
  <si>
    <t>07/iunie/2024</t>
  </si>
  <si>
    <t>08/iulie/2024</t>
  </si>
  <si>
    <t>09/septembrie/2024</t>
  </si>
  <si>
    <t>Ministerul Educaţiei, UAT locale, CJI</t>
  </si>
  <si>
    <t>33 APELURI</t>
  </si>
  <si>
    <t>20/mai/2024</t>
  </si>
  <si>
    <t>20/iunie/2024</t>
  </si>
  <si>
    <t>27/09/2024</t>
  </si>
  <si>
    <t>22/11/2024</t>
  </si>
  <si>
    <t>20/12/2024</t>
  </si>
  <si>
    <t>31/10/2024</t>
  </si>
  <si>
    <t>ianuarie/2026</t>
  </si>
  <si>
    <t>februarie/2026</t>
  </si>
  <si>
    <t>16/12/2024</t>
  </si>
  <si>
    <t>11/noiembrie/2024</t>
  </si>
  <si>
    <t>10/02/2025</t>
  </si>
  <si>
    <t>27/ianuarie/2025</t>
  </si>
  <si>
    <t>14/01/2025</t>
  </si>
  <si>
    <t>14/02/2025</t>
  </si>
  <si>
    <t>N/A</t>
  </si>
  <si>
    <t>7.1. Dezvoltarea infrastructurilor de agrement, petrecerea timpului liber, sport si interactiune sociala in zonele urbane</t>
  </si>
  <si>
    <t>7.2. Conservarea, protectia si valorificarea durabila a patrimoniului cultural si a infrastructurilor destinate activitatilor culturale in zonele urbane</t>
  </si>
  <si>
    <t>7.3. Imbunatatirea mediului urban prin regenerarea spatiilor publice</t>
  </si>
  <si>
    <t>7.4. Dezvoltarea infrastructurilor de agrement, petrecerea timpului liber, sport si interactiune sociala in afara zonelor urbane</t>
  </si>
  <si>
    <t>7.5. Conservarea, protectia si valorificarea durabila a patrimoniului cultural si a infrastructurilor destinate activitatilor culturale in afara zonelor urbane</t>
  </si>
  <si>
    <t>3.2 Cresterea eficienței energetice în clădirile publice</t>
  </si>
  <si>
    <t>15/11/2024</t>
  </si>
  <si>
    <t>Asistență Tehnică</t>
  </si>
  <si>
    <t>Apelul de proiecte nr. PR BI/P8/1/2023 - Asistenta tehnica</t>
  </si>
  <si>
    <t>ADRBI</t>
  </si>
  <si>
    <t>12/12/2023</t>
  </si>
  <si>
    <t>31/12/2023</t>
  </si>
  <si>
    <t>Consultare APELUL DE PROIECTE ETAPIZATE - Condiții de acordare a sprijinului financiar pentru proiectele etapizate preluate din POR 2014-2020</t>
  </si>
  <si>
    <t>Etapizate</t>
  </si>
  <si>
    <t>UAT orase, UAT Bucuresti, sectoare, Institutii publice sau de interes public centrale/locale, unitati de cult, alte institutii cu drept de administrare/proprietate obiective eligibile
Summarize this table
UAT orase, UAT Bucuresti, sectoare, Institutii publice sau de interes public centrale/locale, unitati de cult, alte institutii cu drept de administrare/proprietate obiective eligibile
Turn on screen reader support
To enable screen reader support, press ⌘+Option+Z To learn about keyboard shortcuts, press ⌘slashOana Munteanu has joined the document.</t>
  </si>
  <si>
    <t>10/05/2024</t>
  </si>
  <si>
    <t>27/05/2024</t>
  </si>
  <si>
    <t>11/12/2023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</si>
</sst>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8]mmmm\-yy;@"/>
  </numFmts>
  <fonts count="10" x14ac:knownFonts="1">
    <font>
      <sz val="11"/>
      <color theme="1"/>
      <name val="Calibri"/>
      <family val="2"/>
      <scheme val="minor"/>
    </font>
    <font>
      <sz val="11"/>
      <color theme="1"/>
      <name val="Calibri"/>
      <family val="2"/>
      <charset val="238"/>
      <scheme val="minor"/>
    </font>
    <font>
      <b/>
      <sz val="12"/>
      <name val="Trebuchet MS"/>
      <family val="2"/>
    </font>
    <font>
      <b/>
      <sz val="12"/>
      <color rgb="FF000099"/>
      <name val="Trebuchet MS"/>
      <family val="2"/>
    </font>
    <font>
      <sz val="12"/>
      <name val="Trebuchet MS"/>
      <family val="2"/>
    </font>
    <font>
      <sz val="8"/>
      <name val="Calibri"/>
      <family val="2"/>
      <scheme val="minor"/>
    </font>
    <font>
      <sz val="11"/>
      <name val="Calibri"/>
      <family val="2"/>
      <charset val="238"/>
    </font>
    <font>
      <sz val="11"/>
      <name val="Calibri"/>
      <family val="2"/>
      <scheme val="minor"/>
    </font>
    <font>
      <sz val="10"/>
      <name val="Trebuchet MS"/>
      <family val="2"/>
    </font>
    <font>
      <sz val="12"/>
      <color theme="1"/>
      <name val="Trebuchet MS"/>
      <family val="2"/>
    </font>
  </fonts>
  <fills count="5">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3">
    <xf numFmtId="0" fontId="0" fillId="0" borderId="0"/>
    <xf numFmtId="0" fontId="1" fillId="0" borderId="0"/>
    <xf numFmtId="0" fontId="6" fillId="0" borderId="0"/>
  </cellStyleXfs>
  <cellXfs count="44">
    <xf numFmtId="0" fontId="0" fillId="0" borderId="0" xfId="0"/>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3" fontId="2"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3"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4" borderId="1" xfId="0" applyNumberFormat="1" applyFont="1" applyFill="1" applyBorder="1" applyAlignment="1" applyProtection="1">
      <alignment horizontal="center" vertical="center"/>
      <protection locked="0"/>
    </xf>
    <xf numFmtId="164" fontId="4" fillId="4" borderId="1" xfId="0"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3" fontId="0" fillId="0" borderId="0" xfId="0" applyNumberFormat="1"/>
    <xf numFmtId="0" fontId="0" fillId="4" borderId="0" xfId="0" applyFill="1"/>
    <xf numFmtId="49"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16" fontId="4" fillId="4"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4" fontId="0" fillId="0" borderId="0" xfId="0" applyNumberFormat="1"/>
    <xf numFmtId="0" fontId="7" fillId="0" borderId="0" xfId="0" applyFont="1"/>
    <xf numFmtId="0" fontId="4"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3" fontId="8" fillId="4" borderId="1" xfId="0" applyNumberFormat="1" applyFont="1" applyFill="1" applyBorder="1" applyAlignment="1">
      <alignment horizontal="center" vertical="center" wrapText="1"/>
    </xf>
    <xf numFmtId="0" fontId="7" fillId="4" borderId="0" xfId="0" applyFont="1" applyFill="1"/>
    <xf numFmtId="3" fontId="8"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top" wrapText="1"/>
    </xf>
    <xf numFmtId="14" fontId="3" fillId="2" borderId="3" xfId="0" applyNumberFormat="1" applyFont="1" applyFill="1" applyBorder="1" applyAlignment="1">
      <alignment horizontal="center" vertical="top" wrapText="1"/>
    </xf>
    <xf numFmtId="14" fontId="3" fillId="2" borderId="8" xfId="0" applyNumberFormat="1" applyFont="1" applyFill="1" applyBorder="1" applyAlignment="1">
      <alignment horizontal="center" vertical="top" wrapText="1"/>
    </xf>
    <xf numFmtId="14" fontId="3" fillId="2" borderId="9" xfId="0" applyNumberFormat="1" applyFont="1" applyFill="1" applyBorder="1" applyAlignment="1">
      <alignment horizontal="center" vertical="top" wrapText="1"/>
    </xf>
  </cellXfs>
  <cellStyles count="3">
    <cellStyle name="Normal" xfId="0" builtinId="0"/>
    <cellStyle name="Normal 2" xfId="2" xr:uid="{A22EE046-1821-4855-BE2A-108996E5D446}"/>
    <cellStyle name="Normal 2 3 5 2 3 2 2" xfId="1" xr:uid="{1010ABBF-8540-4699-B345-6086835416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7C4C-C5C2-4E73-B86C-817D6E87D991}">
  <dimension ref="A1:V50"/>
  <sheetViews>
    <sheetView tabSelected="1" view="pageBreakPreview" topLeftCell="A15" zoomScale="64" zoomScaleNormal="99" zoomScaleSheetLayoutView="70" workbookViewId="0">
      <selection activeCell="V27" sqref="V27"/>
    </sheetView>
  </sheetViews>
  <sheetFormatPr baseColWidth="10" defaultColWidth="8.83203125" defaultRowHeight="15" x14ac:dyDescent="0.2"/>
  <cols>
    <col min="1" max="1" width="6.5" style="17" customWidth="1"/>
    <col min="2" max="3" width="18.83203125" customWidth="1"/>
    <col min="4" max="4" width="24.6640625" customWidth="1"/>
    <col min="5" max="5" width="40" customWidth="1"/>
    <col min="6" max="6" width="48.1640625" hidden="1" customWidth="1"/>
    <col min="7" max="7" width="17" hidden="1" customWidth="1"/>
    <col min="8" max="8" width="18.83203125" hidden="1" customWidth="1"/>
    <col min="9" max="11" width="18.83203125" customWidth="1"/>
    <col min="12" max="12" width="26.83203125" customWidth="1"/>
    <col min="13" max="13" width="18.83203125" customWidth="1"/>
    <col min="14" max="14" width="22.6640625" customWidth="1"/>
    <col min="15" max="15" width="21.33203125" customWidth="1"/>
    <col min="16" max="16" width="20.83203125" customWidth="1"/>
    <col min="17" max="21" width="18.83203125" customWidth="1"/>
    <col min="22" max="22" width="16.1640625" customWidth="1"/>
  </cols>
  <sheetData>
    <row r="1" spans="1:22" x14ac:dyDescent="0.2">
      <c r="A1" s="36" t="s">
        <v>0</v>
      </c>
      <c r="B1" s="34" t="s">
        <v>1</v>
      </c>
      <c r="C1" s="34" t="s">
        <v>2</v>
      </c>
      <c r="D1" s="34" t="s">
        <v>3</v>
      </c>
      <c r="E1" s="34" t="s">
        <v>4</v>
      </c>
      <c r="F1" s="34" t="s">
        <v>5</v>
      </c>
      <c r="G1" s="34" t="s">
        <v>6</v>
      </c>
      <c r="H1" s="34" t="s">
        <v>7</v>
      </c>
      <c r="I1" s="38" t="s">
        <v>8</v>
      </c>
      <c r="J1" s="38" t="s">
        <v>9</v>
      </c>
      <c r="K1" s="34" t="s">
        <v>10</v>
      </c>
      <c r="L1" s="34" t="s">
        <v>11</v>
      </c>
      <c r="M1" s="34" t="s">
        <v>12</v>
      </c>
      <c r="N1" s="34" t="s">
        <v>13</v>
      </c>
      <c r="O1" s="34" t="s">
        <v>14</v>
      </c>
      <c r="P1" s="34" t="s">
        <v>15</v>
      </c>
      <c r="Q1" s="40" t="s">
        <v>16</v>
      </c>
      <c r="R1" s="40" t="s">
        <v>17</v>
      </c>
      <c r="S1" s="40" t="s">
        <v>18</v>
      </c>
      <c r="T1" s="40" t="s">
        <v>19</v>
      </c>
      <c r="U1" s="40" t="s">
        <v>20</v>
      </c>
      <c r="V1" s="42" t="s">
        <v>21</v>
      </c>
    </row>
    <row r="2" spans="1:22" ht="74.5" customHeight="1" x14ac:dyDescent="0.2">
      <c r="A2" s="37"/>
      <c r="B2" s="35"/>
      <c r="C2" s="35"/>
      <c r="D2" s="35"/>
      <c r="E2" s="35"/>
      <c r="F2" s="35"/>
      <c r="G2" s="35"/>
      <c r="H2" s="35"/>
      <c r="I2" s="39"/>
      <c r="J2" s="39"/>
      <c r="K2" s="35"/>
      <c r="L2" s="35"/>
      <c r="M2" s="35"/>
      <c r="N2" s="35"/>
      <c r="O2" s="35"/>
      <c r="P2" s="35"/>
      <c r="Q2" s="41"/>
      <c r="R2" s="41"/>
      <c r="S2" s="41"/>
      <c r="T2" s="41"/>
      <c r="U2" s="41"/>
      <c r="V2" s="43"/>
    </row>
    <row r="3" spans="1:22" s="17" customFormat="1" ht="106.5" customHeight="1" x14ac:dyDescent="0.2">
      <c r="A3" s="9">
        <v>1</v>
      </c>
      <c r="B3" s="9" t="s">
        <v>22</v>
      </c>
      <c r="C3" s="9" t="s">
        <v>23</v>
      </c>
      <c r="D3" s="9" t="s">
        <v>37</v>
      </c>
      <c r="E3" s="9" t="s">
        <v>125</v>
      </c>
      <c r="F3" s="9" t="s">
        <v>38</v>
      </c>
      <c r="G3" s="10" t="s">
        <v>39</v>
      </c>
      <c r="H3" s="9" t="s">
        <v>27</v>
      </c>
      <c r="I3" s="8">
        <v>37000000</v>
      </c>
      <c r="J3" s="8">
        <f>SUM(I3*40%)</f>
        <v>14800000</v>
      </c>
      <c r="K3" s="9" t="s">
        <v>28</v>
      </c>
      <c r="L3" s="9" t="s">
        <v>40</v>
      </c>
      <c r="M3" s="9" t="s">
        <v>52</v>
      </c>
      <c r="N3" s="15">
        <v>45309</v>
      </c>
      <c r="O3" s="14" t="s">
        <v>126</v>
      </c>
      <c r="P3" s="14" t="s">
        <v>127</v>
      </c>
      <c r="Q3" s="14" t="s">
        <v>78</v>
      </c>
      <c r="R3" s="12" t="s">
        <v>54</v>
      </c>
      <c r="S3" s="12" t="s">
        <v>55</v>
      </c>
      <c r="T3" s="12" t="s">
        <v>56</v>
      </c>
      <c r="U3" s="12" t="s">
        <v>72</v>
      </c>
      <c r="V3" s="13">
        <v>47482</v>
      </c>
    </row>
    <row r="4" spans="1:22" s="17" customFormat="1" ht="106.5" customHeight="1" x14ac:dyDescent="0.2">
      <c r="A4" s="9">
        <v>2</v>
      </c>
      <c r="B4" s="9" t="s">
        <v>22</v>
      </c>
      <c r="C4" s="9" t="s">
        <v>23</v>
      </c>
      <c r="D4" s="9" t="s">
        <v>37</v>
      </c>
      <c r="E4" s="9" t="s">
        <v>124</v>
      </c>
      <c r="F4" s="9" t="s">
        <v>38</v>
      </c>
      <c r="G4" s="10" t="s">
        <v>39</v>
      </c>
      <c r="H4" s="9" t="s">
        <v>27</v>
      </c>
      <c r="I4" s="8">
        <v>17208792.362</v>
      </c>
      <c r="J4" s="8">
        <v>6912317</v>
      </c>
      <c r="K4" s="9" t="s">
        <v>28</v>
      </c>
      <c r="L4" s="9" t="s">
        <v>40</v>
      </c>
      <c r="M4" s="9" t="s">
        <v>52</v>
      </c>
      <c r="N4" s="14" t="s">
        <v>148</v>
      </c>
      <c r="O4" s="14" t="s">
        <v>161</v>
      </c>
      <c r="P4" s="14" t="s">
        <v>162</v>
      </c>
      <c r="Q4" s="14" t="s">
        <v>32</v>
      </c>
      <c r="R4" s="12" t="s">
        <v>55</v>
      </c>
      <c r="S4" s="12" t="s">
        <v>61</v>
      </c>
      <c r="T4" s="12" t="s">
        <v>72</v>
      </c>
      <c r="U4" s="12" t="s">
        <v>62</v>
      </c>
      <c r="V4" s="13">
        <v>47482</v>
      </c>
    </row>
    <row r="5" spans="1:22" s="17" customFormat="1" ht="68.5" customHeight="1" x14ac:dyDescent="0.2">
      <c r="A5" s="9">
        <v>3</v>
      </c>
      <c r="B5" s="9" t="s">
        <v>22</v>
      </c>
      <c r="C5" s="9" t="s">
        <v>94</v>
      </c>
      <c r="D5" s="33" t="s">
        <v>95</v>
      </c>
      <c r="E5" s="9" t="s">
        <v>96</v>
      </c>
      <c r="F5" s="9" t="s">
        <v>97</v>
      </c>
      <c r="G5" s="10" t="s">
        <v>98</v>
      </c>
      <c r="H5" s="9" t="s">
        <v>27</v>
      </c>
      <c r="I5" s="8">
        <v>97500000</v>
      </c>
      <c r="J5" s="8">
        <f>SUM(I5*40%)</f>
        <v>39000000</v>
      </c>
      <c r="K5" s="9" t="s">
        <v>28</v>
      </c>
      <c r="L5" s="9" t="s">
        <v>99</v>
      </c>
      <c r="M5" s="9" t="s">
        <v>52</v>
      </c>
      <c r="N5" s="14" t="s">
        <v>152</v>
      </c>
      <c r="O5" s="14" t="s">
        <v>149</v>
      </c>
      <c r="P5" s="14" t="s">
        <v>150</v>
      </c>
      <c r="Q5" s="14" t="s">
        <v>31</v>
      </c>
      <c r="R5" s="12" t="s">
        <v>56</v>
      </c>
      <c r="S5" s="12" t="s">
        <v>72</v>
      </c>
      <c r="T5" s="12" t="s">
        <v>62</v>
      </c>
      <c r="U5" s="12" t="s">
        <v>63</v>
      </c>
      <c r="V5" s="13">
        <v>47482</v>
      </c>
    </row>
    <row r="6" spans="1:22" s="17" customFormat="1" ht="81.75" customHeight="1" x14ac:dyDescent="0.2">
      <c r="A6" s="9">
        <v>4</v>
      </c>
      <c r="B6" s="9" t="s">
        <v>22</v>
      </c>
      <c r="C6" s="9" t="s">
        <v>23</v>
      </c>
      <c r="D6" s="9" t="s">
        <v>24</v>
      </c>
      <c r="E6" s="9" t="s">
        <v>137</v>
      </c>
      <c r="F6" s="9" t="s">
        <v>25</v>
      </c>
      <c r="G6" s="9" t="s">
        <v>26</v>
      </c>
      <c r="H6" s="9" t="s">
        <v>27</v>
      </c>
      <c r="I6" s="31">
        <v>5375179.6426621508</v>
      </c>
      <c r="J6" s="8">
        <f>SUM(I6*40%)</f>
        <v>2150071.8570648604</v>
      </c>
      <c r="K6" s="9" t="s">
        <v>28</v>
      </c>
      <c r="L6" s="9" t="s">
        <v>29</v>
      </c>
      <c r="M6" s="9" t="s">
        <v>30</v>
      </c>
      <c r="N6" s="18" t="s">
        <v>78</v>
      </c>
      <c r="O6" s="18" t="s">
        <v>78</v>
      </c>
      <c r="P6" s="18" t="s">
        <v>31</v>
      </c>
      <c r="Q6" s="19" t="s">
        <v>143</v>
      </c>
      <c r="R6" s="19" t="s">
        <v>143</v>
      </c>
      <c r="S6" s="18" t="s">
        <v>31</v>
      </c>
      <c r="T6" s="18" t="s">
        <v>31</v>
      </c>
      <c r="U6" s="18" t="s">
        <v>32</v>
      </c>
      <c r="V6" s="18" t="s">
        <v>33</v>
      </c>
    </row>
    <row r="7" spans="1:22" s="17" customFormat="1" ht="81.75" customHeight="1" x14ac:dyDescent="0.2">
      <c r="A7" s="9">
        <v>5</v>
      </c>
      <c r="B7" s="9" t="s">
        <v>22</v>
      </c>
      <c r="C7" s="9" t="s">
        <v>23</v>
      </c>
      <c r="D7" s="9" t="s">
        <v>111</v>
      </c>
      <c r="E7" s="9" t="s">
        <v>138</v>
      </c>
      <c r="F7" s="9" t="s">
        <v>34</v>
      </c>
      <c r="G7" s="10" t="s">
        <v>35</v>
      </c>
      <c r="H7" s="9" t="s">
        <v>27</v>
      </c>
      <c r="I7" s="31">
        <v>59077665.025620416</v>
      </c>
      <c r="J7" s="8">
        <f>SUM(I7*40%)</f>
        <v>23631066.010248169</v>
      </c>
      <c r="K7" s="9" t="s">
        <v>28</v>
      </c>
      <c r="L7" s="9" t="s">
        <v>36</v>
      </c>
      <c r="M7" s="9" t="s">
        <v>30</v>
      </c>
      <c r="N7" s="18" t="s">
        <v>78</v>
      </c>
      <c r="O7" s="18" t="s">
        <v>78</v>
      </c>
      <c r="P7" s="18" t="s">
        <v>31</v>
      </c>
      <c r="Q7" s="19" t="s">
        <v>143</v>
      </c>
      <c r="R7" s="19" t="s">
        <v>143</v>
      </c>
      <c r="S7" s="18" t="s">
        <v>31</v>
      </c>
      <c r="T7" s="18" t="s">
        <v>53</v>
      </c>
      <c r="U7" s="18" t="s">
        <v>53</v>
      </c>
      <c r="V7" s="18" t="s">
        <v>33</v>
      </c>
    </row>
    <row r="8" spans="1:22" s="17" customFormat="1" ht="114.5" customHeight="1" x14ac:dyDescent="0.2">
      <c r="A8" s="9">
        <v>6</v>
      </c>
      <c r="B8" s="9" t="s">
        <v>22</v>
      </c>
      <c r="C8" s="9" t="s">
        <v>23</v>
      </c>
      <c r="D8" s="9" t="s">
        <v>37</v>
      </c>
      <c r="E8" s="9" t="s">
        <v>139</v>
      </c>
      <c r="F8" s="9" t="s">
        <v>38</v>
      </c>
      <c r="G8" s="10" t="s">
        <v>39</v>
      </c>
      <c r="H8" s="9" t="s">
        <v>27</v>
      </c>
      <c r="I8" s="31">
        <v>5906104.9800000004</v>
      </c>
      <c r="J8" s="8">
        <v>2362441.9900000002</v>
      </c>
      <c r="K8" s="9" t="s">
        <v>28</v>
      </c>
      <c r="L8" s="9" t="s">
        <v>40</v>
      </c>
      <c r="M8" s="9" t="s">
        <v>30</v>
      </c>
      <c r="N8" s="18" t="s">
        <v>78</v>
      </c>
      <c r="O8" s="18" t="s">
        <v>78</v>
      </c>
      <c r="P8" s="18" t="s">
        <v>31</v>
      </c>
      <c r="Q8" s="19" t="s">
        <v>143</v>
      </c>
      <c r="R8" s="19" t="s">
        <v>143</v>
      </c>
      <c r="S8" s="18" t="s">
        <v>31</v>
      </c>
      <c r="T8" s="18" t="s">
        <v>53</v>
      </c>
      <c r="U8" s="18" t="s">
        <v>53</v>
      </c>
      <c r="V8" s="18" t="s">
        <v>33</v>
      </c>
    </row>
    <row r="9" spans="1:22" s="17" customFormat="1" ht="114.5" customHeight="1" x14ac:dyDescent="0.2">
      <c r="A9" s="9">
        <v>7</v>
      </c>
      <c r="B9" s="9" t="s">
        <v>22</v>
      </c>
      <c r="C9" s="9" t="s">
        <v>23</v>
      </c>
      <c r="D9" s="9" t="s">
        <v>37</v>
      </c>
      <c r="E9" s="9" t="s">
        <v>140</v>
      </c>
      <c r="F9" s="9" t="s">
        <v>38</v>
      </c>
      <c r="G9" s="10" t="s">
        <v>39</v>
      </c>
      <c r="H9" s="9" t="s">
        <v>27</v>
      </c>
      <c r="I9" s="31">
        <v>5020189.24</v>
      </c>
      <c r="J9" s="8">
        <v>2008075.69</v>
      </c>
      <c r="K9" s="9" t="s">
        <v>28</v>
      </c>
      <c r="L9" s="9" t="s">
        <v>40</v>
      </c>
      <c r="M9" s="9" t="s">
        <v>30</v>
      </c>
      <c r="N9" s="18" t="s">
        <v>78</v>
      </c>
      <c r="O9" s="18" t="s">
        <v>78</v>
      </c>
      <c r="P9" s="18" t="s">
        <v>31</v>
      </c>
      <c r="Q9" s="19" t="s">
        <v>143</v>
      </c>
      <c r="R9" s="19" t="s">
        <v>143</v>
      </c>
      <c r="S9" s="18" t="s">
        <v>31</v>
      </c>
      <c r="T9" s="18" t="s">
        <v>53</v>
      </c>
      <c r="U9" s="18" t="s">
        <v>53</v>
      </c>
      <c r="V9" s="18" t="s">
        <v>33</v>
      </c>
    </row>
    <row r="10" spans="1:22" s="17" customFormat="1" ht="114.5" customHeight="1" x14ac:dyDescent="0.2">
      <c r="A10" s="9">
        <v>8</v>
      </c>
      <c r="B10" s="9" t="s">
        <v>22</v>
      </c>
      <c r="C10" s="9" t="s">
        <v>23</v>
      </c>
      <c r="D10" s="9" t="s">
        <v>37</v>
      </c>
      <c r="E10" s="9" t="s">
        <v>141</v>
      </c>
      <c r="F10" s="9" t="s">
        <v>38</v>
      </c>
      <c r="G10" s="9" t="s">
        <v>41</v>
      </c>
      <c r="H10" s="9" t="s">
        <v>27</v>
      </c>
      <c r="I10" s="31">
        <v>7677936.4800000004</v>
      </c>
      <c r="J10" s="8">
        <v>3071174.59</v>
      </c>
      <c r="K10" s="9" t="s">
        <v>28</v>
      </c>
      <c r="L10" s="9" t="s">
        <v>42</v>
      </c>
      <c r="M10" s="9" t="s">
        <v>30</v>
      </c>
      <c r="N10" s="18" t="s">
        <v>78</v>
      </c>
      <c r="O10" s="18" t="s">
        <v>78</v>
      </c>
      <c r="P10" s="18" t="s">
        <v>31</v>
      </c>
      <c r="Q10" s="19" t="s">
        <v>143</v>
      </c>
      <c r="R10" s="19" t="s">
        <v>143</v>
      </c>
      <c r="S10" s="18" t="s">
        <v>31</v>
      </c>
      <c r="T10" s="18" t="s">
        <v>53</v>
      </c>
      <c r="U10" s="18" t="s">
        <v>53</v>
      </c>
      <c r="V10" s="18" t="s">
        <v>33</v>
      </c>
    </row>
    <row r="11" spans="1:22" s="17" customFormat="1" ht="114.5" customHeight="1" x14ac:dyDescent="0.2">
      <c r="A11" s="9">
        <v>9</v>
      </c>
      <c r="B11" s="9" t="s">
        <v>22</v>
      </c>
      <c r="C11" s="9" t="s">
        <v>23</v>
      </c>
      <c r="D11" s="9" t="s">
        <v>43</v>
      </c>
      <c r="E11" s="9" t="s">
        <v>142</v>
      </c>
      <c r="F11" s="9" t="s">
        <v>44</v>
      </c>
      <c r="G11" s="10" t="s">
        <v>45</v>
      </c>
      <c r="H11" s="9" t="s">
        <v>27</v>
      </c>
      <c r="I11" s="31">
        <v>1205666.633175927</v>
      </c>
      <c r="J11" s="8">
        <v>482266.65327037079</v>
      </c>
      <c r="K11" s="9" t="s">
        <v>28</v>
      </c>
      <c r="L11" s="9" t="s">
        <v>46</v>
      </c>
      <c r="M11" s="9" t="s">
        <v>30</v>
      </c>
      <c r="N11" s="18" t="s">
        <v>78</v>
      </c>
      <c r="O11" s="18" t="s">
        <v>78</v>
      </c>
      <c r="P11" s="18" t="s">
        <v>31</v>
      </c>
      <c r="Q11" s="19" t="s">
        <v>143</v>
      </c>
      <c r="R11" s="19" t="s">
        <v>143</v>
      </c>
      <c r="S11" s="18" t="s">
        <v>31</v>
      </c>
      <c r="T11" s="18" t="s">
        <v>151</v>
      </c>
      <c r="U11" s="18" t="s">
        <v>55</v>
      </c>
      <c r="V11" s="18" t="s">
        <v>33</v>
      </c>
    </row>
    <row r="12" spans="1:22" s="17" customFormat="1" ht="97.25" customHeight="1" x14ac:dyDescent="0.2">
      <c r="A12" s="9">
        <v>10</v>
      </c>
      <c r="B12" s="9" t="s">
        <v>22</v>
      </c>
      <c r="C12" s="9" t="s">
        <v>94</v>
      </c>
      <c r="D12" s="9" t="s">
        <v>115</v>
      </c>
      <c r="E12" s="9" t="s">
        <v>116</v>
      </c>
      <c r="F12" s="9" t="s">
        <v>117</v>
      </c>
      <c r="G12" s="10" t="s">
        <v>118</v>
      </c>
      <c r="H12" s="9" t="s">
        <v>27</v>
      </c>
      <c r="I12" s="8">
        <v>37500175</v>
      </c>
      <c r="J12" s="8">
        <v>15000070</v>
      </c>
      <c r="K12" s="9" t="s">
        <v>28</v>
      </c>
      <c r="L12" s="9" t="s">
        <v>119</v>
      </c>
      <c r="M12" s="10" t="s">
        <v>30</v>
      </c>
      <c r="N12" s="14" t="s">
        <v>156</v>
      </c>
      <c r="O12" s="12" t="s">
        <v>157</v>
      </c>
      <c r="P12" s="12" t="s">
        <v>158</v>
      </c>
      <c r="Q12" s="14" t="s">
        <v>53</v>
      </c>
      <c r="R12" s="12" t="s">
        <v>60</v>
      </c>
      <c r="S12" s="12" t="s">
        <v>55</v>
      </c>
      <c r="T12" s="12" t="s">
        <v>167</v>
      </c>
      <c r="U12" s="12" t="s">
        <v>168</v>
      </c>
      <c r="V12" s="13">
        <v>47482</v>
      </c>
    </row>
    <row r="13" spans="1:22" s="17" customFormat="1" ht="108.5" customHeight="1" x14ac:dyDescent="0.2">
      <c r="A13" s="9">
        <v>11</v>
      </c>
      <c r="B13" s="9" t="s">
        <v>22</v>
      </c>
      <c r="C13" s="9" t="s">
        <v>23</v>
      </c>
      <c r="D13" s="9" t="s">
        <v>37</v>
      </c>
      <c r="E13" s="9" t="s">
        <v>129</v>
      </c>
      <c r="F13" s="9" t="s">
        <v>38</v>
      </c>
      <c r="G13" s="9" t="s">
        <v>41</v>
      </c>
      <c r="H13" s="9" t="s">
        <v>27</v>
      </c>
      <c r="I13" s="31">
        <v>39663009</v>
      </c>
      <c r="J13" s="8">
        <v>15865204</v>
      </c>
      <c r="K13" s="9" t="s">
        <v>28</v>
      </c>
      <c r="L13" s="9" t="s">
        <v>130</v>
      </c>
      <c r="M13" s="9" t="s">
        <v>52</v>
      </c>
      <c r="N13" s="14" t="s">
        <v>153</v>
      </c>
      <c r="O13" s="14" t="s">
        <v>182</v>
      </c>
      <c r="P13" s="14" t="s">
        <v>169</v>
      </c>
      <c r="Q13" s="12" t="s">
        <v>55</v>
      </c>
      <c r="R13" s="12" t="s">
        <v>61</v>
      </c>
      <c r="S13" s="12" t="s">
        <v>62</v>
      </c>
      <c r="T13" s="12" t="s">
        <v>63</v>
      </c>
      <c r="U13" s="12" t="s">
        <v>82</v>
      </c>
      <c r="V13" s="13">
        <v>47482</v>
      </c>
    </row>
    <row r="14" spans="1:22" s="17" customFormat="1" ht="79.25" customHeight="1" x14ac:dyDescent="0.2">
      <c r="A14" s="9">
        <v>12</v>
      </c>
      <c r="B14" s="9" t="s">
        <v>22</v>
      </c>
      <c r="C14" s="9" t="s">
        <v>23</v>
      </c>
      <c r="D14" s="9" t="s">
        <v>47</v>
      </c>
      <c r="E14" s="22" t="s">
        <v>74</v>
      </c>
      <c r="F14" s="9" t="s">
        <v>75</v>
      </c>
      <c r="G14" s="10" t="s">
        <v>76</v>
      </c>
      <c r="H14" s="9" t="s">
        <v>27</v>
      </c>
      <c r="I14" s="31">
        <v>37627723.75</v>
      </c>
      <c r="J14" s="8">
        <v>15051089.48</v>
      </c>
      <c r="K14" s="9" t="s">
        <v>28</v>
      </c>
      <c r="L14" s="9" t="s">
        <v>77</v>
      </c>
      <c r="M14" s="9" t="s">
        <v>52</v>
      </c>
      <c r="N14" s="14" t="s">
        <v>170</v>
      </c>
      <c r="O14" s="14" t="s">
        <v>172</v>
      </c>
      <c r="P14" s="12" t="s">
        <v>171</v>
      </c>
      <c r="Q14" s="12" t="s">
        <v>56</v>
      </c>
      <c r="R14" s="12" t="s">
        <v>82</v>
      </c>
      <c r="S14" s="12" t="s">
        <v>146</v>
      </c>
      <c r="T14" s="12" t="s">
        <v>147</v>
      </c>
      <c r="U14" s="12" t="s">
        <v>151</v>
      </c>
      <c r="V14" s="13">
        <v>47482</v>
      </c>
    </row>
    <row r="15" spans="1:22" s="17" customFormat="1" ht="83.5" customHeight="1" x14ac:dyDescent="0.2">
      <c r="A15" s="9">
        <v>13</v>
      </c>
      <c r="B15" s="9" t="s">
        <v>22</v>
      </c>
      <c r="C15" s="9" t="s">
        <v>23</v>
      </c>
      <c r="D15" s="9" t="s">
        <v>111</v>
      </c>
      <c r="E15" s="9" t="s">
        <v>112</v>
      </c>
      <c r="F15" s="9" t="s">
        <v>34</v>
      </c>
      <c r="G15" s="10" t="s">
        <v>113</v>
      </c>
      <c r="H15" s="9" t="s">
        <v>27</v>
      </c>
      <c r="I15" s="31">
        <v>114270527.23999999</v>
      </c>
      <c r="J15" s="8">
        <v>45411643</v>
      </c>
      <c r="K15" s="9" t="s">
        <v>28</v>
      </c>
      <c r="L15" s="9" t="s">
        <v>114</v>
      </c>
      <c r="M15" s="9" t="s">
        <v>52</v>
      </c>
      <c r="N15" s="14" t="s">
        <v>56</v>
      </c>
      <c r="O15" s="14" t="s">
        <v>72</v>
      </c>
      <c r="P15" s="14" t="s">
        <v>62</v>
      </c>
      <c r="Q15" s="12" t="s">
        <v>62</v>
      </c>
      <c r="R15" s="12" t="s">
        <v>82</v>
      </c>
      <c r="S15" s="12" t="s">
        <v>145</v>
      </c>
      <c r="T15" s="12" t="s">
        <v>146</v>
      </c>
      <c r="U15" s="12" t="s">
        <v>147</v>
      </c>
      <c r="V15" s="13">
        <v>47482</v>
      </c>
    </row>
    <row r="16" spans="1:22" s="17" customFormat="1" ht="112.5" customHeight="1" x14ac:dyDescent="0.2">
      <c r="A16" s="9">
        <v>14</v>
      </c>
      <c r="B16" s="9" t="s">
        <v>22</v>
      </c>
      <c r="C16" s="9" t="s">
        <v>23</v>
      </c>
      <c r="D16" s="9" t="s">
        <v>37</v>
      </c>
      <c r="E16" s="9" t="s">
        <v>128</v>
      </c>
      <c r="F16" s="9" t="s">
        <v>38</v>
      </c>
      <c r="G16" s="10" t="s">
        <v>39</v>
      </c>
      <c r="H16" s="9" t="s">
        <v>27</v>
      </c>
      <c r="I16" s="31">
        <v>10807969</v>
      </c>
      <c r="J16" s="8">
        <v>4323188</v>
      </c>
      <c r="K16" s="9" t="s">
        <v>28</v>
      </c>
      <c r="L16" s="9" t="s">
        <v>40</v>
      </c>
      <c r="M16" s="9" t="s">
        <v>52</v>
      </c>
      <c r="N16" s="14" t="s">
        <v>163</v>
      </c>
      <c r="O16" s="14" t="s">
        <v>164</v>
      </c>
      <c r="P16" s="14" t="s">
        <v>165</v>
      </c>
      <c r="Q16" s="12" t="s">
        <v>55</v>
      </c>
      <c r="R16" s="12" t="s">
        <v>61</v>
      </c>
      <c r="S16" s="12" t="s">
        <v>62</v>
      </c>
      <c r="T16" s="12" t="s">
        <v>63</v>
      </c>
      <c r="U16" s="12" t="s">
        <v>63</v>
      </c>
      <c r="V16" s="13">
        <v>47482</v>
      </c>
    </row>
    <row r="17" spans="1:22" s="17" customFormat="1" ht="87" customHeight="1" x14ac:dyDescent="0.2">
      <c r="A17" s="9">
        <v>15</v>
      </c>
      <c r="B17" s="9" t="s">
        <v>22</v>
      </c>
      <c r="C17" s="9" t="s">
        <v>23</v>
      </c>
      <c r="D17" s="9" t="s">
        <v>47</v>
      </c>
      <c r="E17" s="9" t="s">
        <v>69</v>
      </c>
      <c r="F17" s="9" t="s">
        <v>70</v>
      </c>
      <c r="G17" s="10" t="s">
        <v>71</v>
      </c>
      <c r="H17" s="9" t="s">
        <v>27</v>
      </c>
      <c r="I17" s="8">
        <v>10000000</v>
      </c>
      <c r="J17" s="8">
        <v>4000000</v>
      </c>
      <c r="K17" s="9" t="s">
        <v>28</v>
      </c>
      <c r="L17" s="9" t="s">
        <v>51</v>
      </c>
      <c r="M17" s="9" t="s">
        <v>52</v>
      </c>
      <c r="N17" s="14" t="s">
        <v>61</v>
      </c>
      <c r="O17" s="14" t="s">
        <v>62</v>
      </c>
      <c r="P17" s="14" t="s">
        <v>62</v>
      </c>
      <c r="Q17" s="12" t="s">
        <v>62</v>
      </c>
      <c r="R17" s="12" t="s">
        <v>145</v>
      </c>
      <c r="S17" s="12" t="s">
        <v>151</v>
      </c>
      <c r="T17" s="12" t="s">
        <v>167</v>
      </c>
      <c r="U17" s="12" t="s">
        <v>168</v>
      </c>
      <c r="V17" s="13">
        <v>47482</v>
      </c>
    </row>
    <row r="18" spans="1:22" s="17" customFormat="1" ht="79.25" customHeight="1" x14ac:dyDescent="0.2">
      <c r="A18" s="9">
        <v>16</v>
      </c>
      <c r="B18" s="9" t="s">
        <v>22</v>
      </c>
      <c r="C18" s="9" t="s">
        <v>23</v>
      </c>
      <c r="D18" s="9" t="s">
        <v>47</v>
      </c>
      <c r="E18" s="9" t="s">
        <v>73</v>
      </c>
      <c r="F18" s="9" t="s">
        <v>70</v>
      </c>
      <c r="G18" s="10" t="s">
        <v>71</v>
      </c>
      <c r="H18" s="9" t="s">
        <v>27</v>
      </c>
      <c r="I18" s="8">
        <v>35000000</v>
      </c>
      <c r="J18" s="8">
        <v>14000000</v>
      </c>
      <c r="K18" s="9" t="s">
        <v>28</v>
      </c>
      <c r="L18" s="9" t="s">
        <v>51</v>
      </c>
      <c r="M18" s="9" t="s">
        <v>52</v>
      </c>
      <c r="N18" s="14" t="s">
        <v>61</v>
      </c>
      <c r="O18" s="14" t="s">
        <v>62</v>
      </c>
      <c r="P18" s="12" t="s">
        <v>62</v>
      </c>
      <c r="Q18" s="12" t="s">
        <v>62</v>
      </c>
      <c r="R18" s="12" t="s">
        <v>145</v>
      </c>
      <c r="S18" s="12" t="s">
        <v>151</v>
      </c>
      <c r="T18" s="12" t="s">
        <v>167</v>
      </c>
      <c r="U18" s="12" t="s">
        <v>168</v>
      </c>
      <c r="V18" s="13">
        <v>47482</v>
      </c>
    </row>
    <row r="19" spans="1:22" s="17" customFormat="1" ht="103.25" customHeight="1" x14ac:dyDescent="0.2">
      <c r="A19" s="9">
        <v>17</v>
      </c>
      <c r="B19" s="9" t="s">
        <v>22</v>
      </c>
      <c r="C19" s="9" t="s">
        <v>23</v>
      </c>
      <c r="D19" s="9" t="s">
        <v>24</v>
      </c>
      <c r="E19" s="9" t="s">
        <v>100</v>
      </c>
      <c r="F19" s="9" t="s">
        <v>25</v>
      </c>
      <c r="G19" s="9" t="s">
        <v>101</v>
      </c>
      <c r="H19" s="9" t="s">
        <v>27</v>
      </c>
      <c r="I19" s="31">
        <v>38000000</v>
      </c>
      <c r="J19" s="8">
        <v>15200000</v>
      </c>
      <c r="K19" s="9" t="s">
        <v>28</v>
      </c>
      <c r="L19" s="9" t="s">
        <v>102</v>
      </c>
      <c r="M19" s="9" t="s">
        <v>52</v>
      </c>
      <c r="N19" s="14" t="s">
        <v>56</v>
      </c>
      <c r="O19" s="12" t="s">
        <v>61</v>
      </c>
      <c r="P19" s="12" t="s">
        <v>72</v>
      </c>
      <c r="Q19" s="12" t="s">
        <v>72</v>
      </c>
      <c r="R19" s="12" t="s">
        <v>63</v>
      </c>
      <c r="S19" s="12" t="s">
        <v>145</v>
      </c>
      <c r="T19" s="12" t="s">
        <v>146</v>
      </c>
      <c r="U19" s="12" t="s">
        <v>147</v>
      </c>
      <c r="V19" s="13">
        <v>47482</v>
      </c>
    </row>
    <row r="20" spans="1:22" s="17" customFormat="1" ht="103.25" customHeight="1" x14ac:dyDescent="0.2">
      <c r="A20" s="9">
        <v>18</v>
      </c>
      <c r="B20" s="9" t="s">
        <v>22</v>
      </c>
      <c r="C20" s="9" t="s">
        <v>23</v>
      </c>
      <c r="D20" s="9" t="s">
        <v>24</v>
      </c>
      <c r="E20" s="18" t="s">
        <v>181</v>
      </c>
      <c r="F20" s="9"/>
      <c r="G20" s="9"/>
      <c r="H20" s="9"/>
      <c r="I20" s="8">
        <v>26457820.357337847</v>
      </c>
      <c r="J20" s="8">
        <v>7358020.3573378492</v>
      </c>
      <c r="K20" s="9" t="s">
        <v>28</v>
      </c>
      <c r="L20" s="9" t="s">
        <v>102</v>
      </c>
      <c r="M20" s="9" t="s">
        <v>52</v>
      </c>
      <c r="N20" s="14" t="s">
        <v>61</v>
      </c>
      <c r="O20" s="12" t="s">
        <v>72</v>
      </c>
      <c r="P20" s="12" t="s">
        <v>62</v>
      </c>
      <c r="Q20" s="12" t="s">
        <v>62</v>
      </c>
      <c r="R20" s="12" t="s">
        <v>82</v>
      </c>
      <c r="S20" s="12" t="s">
        <v>146</v>
      </c>
      <c r="T20" s="12" t="s">
        <v>147</v>
      </c>
      <c r="U20" s="12" t="s">
        <v>151</v>
      </c>
      <c r="V20" s="13">
        <v>47483</v>
      </c>
    </row>
    <row r="21" spans="1:22" s="17" customFormat="1" ht="79.75" customHeight="1" x14ac:dyDescent="0.2">
      <c r="A21" s="9">
        <v>19</v>
      </c>
      <c r="B21" s="9" t="s">
        <v>103</v>
      </c>
      <c r="C21" s="9" t="s">
        <v>104</v>
      </c>
      <c r="D21" s="9" t="s">
        <v>107</v>
      </c>
      <c r="E21" s="9" t="s">
        <v>108</v>
      </c>
      <c r="F21" s="9" t="s">
        <v>109</v>
      </c>
      <c r="G21" s="10" t="s">
        <v>110</v>
      </c>
      <c r="H21" s="9" t="s">
        <v>27</v>
      </c>
      <c r="I21" s="8">
        <v>22500000</v>
      </c>
      <c r="J21" s="8">
        <v>9000000</v>
      </c>
      <c r="K21" s="9" t="s">
        <v>28</v>
      </c>
      <c r="L21" s="9" t="s">
        <v>102</v>
      </c>
      <c r="M21" s="9" t="s">
        <v>52</v>
      </c>
      <c r="N21" s="14" t="s">
        <v>166</v>
      </c>
      <c r="O21" s="14" t="s">
        <v>173</v>
      </c>
      <c r="P21" s="14" t="s">
        <v>174</v>
      </c>
      <c r="Q21" s="12" t="s">
        <v>56</v>
      </c>
      <c r="R21" s="12" t="s">
        <v>72</v>
      </c>
      <c r="S21" s="12" t="s">
        <v>63</v>
      </c>
      <c r="T21" s="12" t="s">
        <v>82</v>
      </c>
      <c r="U21" s="12" t="s">
        <v>144</v>
      </c>
      <c r="V21" s="13">
        <v>47482</v>
      </c>
    </row>
    <row r="22" spans="1:22" s="17" customFormat="1" ht="85.25" customHeight="1" x14ac:dyDescent="0.2">
      <c r="A22" s="9">
        <v>20</v>
      </c>
      <c r="B22" s="9" t="s">
        <v>22</v>
      </c>
      <c r="C22" s="9" t="s">
        <v>23</v>
      </c>
      <c r="D22" s="9" t="s">
        <v>47</v>
      </c>
      <c r="E22" s="9" t="s">
        <v>67</v>
      </c>
      <c r="F22" s="9" t="s">
        <v>49</v>
      </c>
      <c r="G22" s="10" t="s">
        <v>50</v>
      </c>
      <c r="H22" s="9" t="s">
        <v>27</v>
      </c>
      <c r="I22" s="8">
        <v>65000000</v>
      </c>
      <c r="J22" s="8">
        <v>26000000</v>
      </c>
      <c r="K22" s="9" t="s">
        <v>28</v>
      </c>
      <c r="L22" s="9" t="s">
        <v>68</v>
      </c>
      <c r="M22" s="9" t="s">
        <v>30</v>
      </c>
      <c r="N22" s="32" t="s">
        <v>61</v>
      </c>
      <c r="O22" s="32" t="s">
        <v>72</v>
      </c>
      <c r="P22" s="32" t="s">
        <v>72</v>
      </c>
      <c r="Q22" s="12" t="s">
        <v>72</v>
      </c>
      <c r="R22" s="12" t="s">
        <v>72</v>
      </c>
      <c r="S22" s="12" t="s">
        <v>63</v>
      </c>
      <c r="T22" s="12" t="s">
        <v>63</v>
      </c>
      <c r="U22" s="12" t="s">
        <v>82</v>
      </c>
      <c r="V22" s="13">
        <v>47482</v>
      </c>
    </row>
    <row r="23" spans="1:22" s="17" customFormat="1" ht="97.25" customHeight="1" x14ac:dyDescent="0.2">
      <c r="A23" s="9">
        <v>21</v>
      </c>
      <c r="B23" s="9" t="s">
        <v>22</v>
      </c>
      <c r="C23" s="9" t="s">
        <v>23</v>
      </c>
      <c r="D23" s="9" t="s">
        <v>115</v>
      </c>
      <c r="E23" s="20" t="s">
        <v>120</v>
      </c>
      <c r="F23" s="9" t="s">
        <v>117</v>
      </c>
      <c r="G23" s="10" t="s">
        <v>121</v>
      </c>
      <c r="H23" s="9" t="s">
        <v>27</v>
      </c>
      <c r="I23" s="8">
        <v>31250000</v>
      </c>
      <c r="J23" s="8">
        <v>12500000</v>
      </c>
      <c r="K23" s="9" t="s">
        <v>28</v>
      </c>
      <c r="L23" s="9" t="s">
        <v>122</v>
      </c>
      <c r="M23" s="10" t="s">
        <v>52</v>
      </c>
      <c r="N23" s="14" t="s">
        <v>61</v>
      </c>
      <c r="O23" s="14" t="s">
        <v>61</v>
      </c>
      <c r="P23" s="14" t="s">
        <v>72</v>
      </c>
      <c r="Q23" s="12" t="s">
        <v>72</v>
      </c>
      <c r="R23" s="12" t="s">
        <v>63</v>
      </c>
      <c r="S23" s="12" t="s">
        <v>144</v>
      </c>
      <c r="T23" s="12" t="s">
        <v>145</v>
      </c>
      <c r="U23" s="12" t="s">
        <v>145</v>
      </c>
      <c r="V23" s="13">
        <v>47482</v>
      </c>
    </row>
    <row r="24" spans="1:22" s="17" customFormat="1" ht="75" customHeight="1" x14ac:dyDescent="0.2">
      <c r="A24" s="9">
        <v>22</v>
      </c>
      <c r="B24" s="9" t="s">
        <v>22</v>
      </c>
      <c r="C24" s="9" t="s">
        <v>23</v>
      </c>
      <c r="D24" s="9" t="s">
        <v>89</v>
      </c>
      <c r="E24" s="20" t="s">
        <v>90</v>
      </c>
      <c r="F24" s="9" t="s">
        <v>91</v>
      </c>
      <c r="G24" s="10" t="s">
        <v>92</v>
      </c>
      <c r="H24" s="9" t="s">
        <v>27</v>
      </c>
      <c r="I24" s="8">
        <v>45000000</v>
      </c>
      <c r="J24" s="8">
        <v>18000000</v>
      </c>
      <c r="K24" s="9" t="s">
        <v>28</v>
      </c>
      <c r="L24" s="9" t="s">
        <v>93</v>
      </c>
      <c r="M24" s="9" t="s">
        <v>52</v>
      </c>
      <c r="N24" s="14" t="s">
        <v>61</v>
      </c>
      <c r="O24" s="14" t="s">
        <v>72</v>
      </c>
      <c r="P24" s="12" t="s">
        <v>62</v>
      </c>
      <c r="Q24" s="12" t="s">
        <v>62</v>
      </c>
      <c r="R24" s="12" t="s">
        <v>82</v>
      </c>
      <c r="S24" s="12" t="s">
        <v>146</v>
      </c>
      <c r="T24" s="12" t="s">
        <v>147</v>
      </c>
      <c r="U24" s="12" t="s">
        <v>147</v>
      </c>
      <c r="V24" s="13">
        <v>47482</v>
      </c>
    </row>
    <row r="25" spans="1:22" s="17" customFormat="1" ht="97.25" customHeight="1" x14ac:dyDescent="0.2">
      <c r="A25" s="9">
        <v>23</v>
      </c>
      <c r="B25" s="9" t="s">
        <v>103</v>
      </c>
      <c r="C25" s="9" t="s">
        <v>104</v>
      </c>
      <c r="D25" s="9" t="s">
        <v>115</v>
      </c>
      <c r="E25" s="20" t="s">
        <v>123</v>
      </c>
      <c r="F25" s="9" t="s">
        <v>117</v>
      </c>
      <c r="G25" s="10" t="s">
        <v>121</v>
      </c>
      <c r="H25" s="9" t="s">
        <v>27</v>
      </c>
      <c r="I25" s="8">
        <v>37500000</v>
      </c>
      <c r="J25" s="8">
        <v>15000000</v>
      </c>
      <c r="K25" s="9" t="s">
        <v>28</v>
      </c>
      <c r="L25" s="9" t="s">
        <v>122</v>
      </c>
      <c r="M25" s="10" t="s">
        <v>52</v>
      </c>
      <c r="N25" s="14" t="s">
        <v>72</v>
      </c>
      <c r="O25" s="14" t="s">
        <v>62</v>
      </c>
      <c r="P25" s="14" t="s">
        <v>63</v>
      </c>
      <c r="Q25" s="12" t="s">
        <v>63</v>
      </c>
      <c r="R25" s="12" t="s">
        <v>144</v>
      </c>
      <c r="S25" s="12" t="s">
        <v>146</v>
      </c>
      <c r="T25" s="12" t="s">
        <v>147</v>
      </c>
      <c r="U25" s="12" t="s">
        <v>147</v>
      </c>
      <c r="V25" s="13">
        <v>47482</v>
      </c>
    </row>
    <row r="26" spans="1:22" s="17" customFormat="1" ht="80.5" customHeight="1" x14ac:dyDescent="0.2">
      <c r="A26" s="9">
        <v>24</v>
      </c>
      <c r="B26" s="9" t="s">
        <v>22</v>
      </c>
      <c r="C26" s="9" t="s">
        <v>23</v>
      </c>
      <c r="D26" s="9" t="s">
        <v>47</v>
      </c>
      <c r="E26" s="9" t="s">
        <v>48</v>
      </c>
      <c r="F26" s="9" t="s">
        <v>49</v>
      </c>
      <c r="G26" s="9" t="s">
        <v>50</v>
      </c>
      <c r="H26" s="9" t="s">
        <v>27</v>
      </c>
      <c r="I26" s="8">
        <v>5000000</v>
      </c>
      <c r="J26" s="8">
        <v>2000000</v>
      </c>
      <c r="K26" s="9" t="s">
        <v>28</v>
      </c>
      <c r="L26" s="9" t="s">
        <v>51</v>
      </c>
      <c r="M26" s="10" t="s">
        <v>52</v>
      </c>
      <c r="N26" s="14" t="s">
        <v>61</v>
      </c>
      <c r="O26" s="14" t="s">
        <v>62</v>
      </c>
      <c r="P26" s="12" t="s">
        <v>63</v>
      </c>
      <c r="Q26" s="12" t="s">
        <v>63</v>
      </c>
      <c r="R26" s="12" t="s">
        <v>144</v>
      </c>
      <c r="S26" s="12" t="s">
        <v>146</v>
      </c>
      <c r="T26" s="12" t="s">
        <v>147</v>
      </c>
      <c r="U26" s="12" t="s">
        <v>147</v>
      </c>
      <c r="V26" s="13">
        <v>47482</v>
      </c>
    </row>
    <row r="27" spans="1:22" s="17" customFormat="1" ht="63.5" customHeight="1" x14ac:dyDescent="0.2">
      <c r="A27" s="9">
        <v>25</v>
      </c>
      <c r="B27" s="9" t="s">
        <v>22</v>
      </c>
      <c r="C27" s="9" t="s">
        <v>23</v>
      </c>
      <c r="D27" s="9" t="s">
        <v>47</v>
      </c>
      <c r="E27" s="9" t="s">
        <v>66</v>
      </c>
      <c r="F27" s="9" t="s">
        <v>49</v>
      </c>
      <c r="G27" s="10" t="s">
        <v>58</v>
      </c>
      <c r="H27" s="9" t="s">
        <v>27</v>
      </c>
      <c r="I27" s="8">
        <v>10000000</v>
      </c>
      <c r="J27" s="8">
        <v>4000000</v>
      </c>
      <c r="K27" s="9" t="s">
        <v>28</v>
      </c>
      <c r="L27" s="9" t="s">
        <v>59</v>
      </c>
      <c r="M27" s="9" t="s">
        <v>52</v>
      </c>
      <c r="N27" s="14" t="s">
        <v>72</v>
      </c>
      <c r="O27" s="14" t="s">
        <v>63</v>
      </c>
      <c r="P27" s="12" t="s">
        <v>82</v>
      </c>
      <c r="Q27" s="12" t="s">
        <v>82</v>
      </c>
      <c r="R27" s="12" t="s">
        <v>145</v>
      </c>
      <c r="S27" s="12" t="s">
        <v>147</v>
      </c>
      <c r="T27" s="12" t="s">
        <v>151</v>
      </c>
      <c r="U27" s="12" t="s">
        <v>147</v>
      </c>
      <c r="V27" s="13">
        <v>47482</v>
      </c>
    </row>
    <row r="28" spans="1:22" s="17" customFormat="1" ht="84.75" customHeight="1" x14ac:dyDescent="0.2">
      <c r="A28" s="9">
        <v>26</v>
      </c>
      <c r="B28" s="9" t="s">
        <v>22</v>
      </c>
      <c r="C28" s="9" t="s">
        <v>23</v>
      </c>
      <c r="D28" s="9" t="s">
        <v>47</v>
      </c>
      <c r="E28" s="9" t="s">
        <v>57</v>
      </c>
      <c r="F28" s="9" t="s">
        <v>49</v>
      </c>
      <c r="G28" s="9" t="s">
        <v>58</v>
      </c>
      <c r="H28" s="9" t="s">
        <v>27</v>
      </c>
      <c r="I28" s="8">
        <v>60000000</v>
      </c>
      <c r="J28" s="8">
        <v>24000000</v>
      </c>
      <c r="K28" s="9" t="s">
        <v>28</v>
      </c>
      <c r="L28" s="9" t="s">
        <v>59</v>
      </c>
      <c r="M28" s="10" t="s">
        <v>52</v>
      </c>
      <c r="N28" s="14" t="s">
        <v>72</v>
      </c>
      <c r="O28" s="14" t="s">
        <v>63</v>
      </c>
      <c r="P28" s="12" t="s">
        <v>82</v>
      </c>
      <c r="Q28" s="12" t="s">
        <v>145</v>
      </c>
      <c r="R28" s="12" t="s">
        <v>147</v>
      </c>
      <c r="S28" s="12" t="s">
        <v>151</v>
      </c>
      <c r="T28" s="12" t="s">
        <v>147</v>
      </c>
      <c r="U28" s="12" t="s">
        <v>151</v>
      </c>
      <c r="V28" s="13">
        <v>47482</v>
      </c>
    </row>
    <row r="29" spans="1:22" s="17" customFormat="1" ht="97.25" customHeight="1" x14ac:dyDescent="0.2">
      <c r="A29" s="9">
        <v>27</v>
      </c>
      <c r="B29" s="9" t="s">
        <v>22</v>
      </c>
      <c r="C29" s="9" t="s">
        <v>23</v>
      </c>
      <c r="D29" s="9" t="s">
        <v>47</v>
      </c>
      <c r="E29" s="9" t="s">
        <v>64</v>
      </c>
      <c r="F29" s="9" t="s">
        <v>49</v>
      </c>
      <c r="G29" s="9" t="s">
        <v>58</v>
      </c>
      <c r="H29" s="9" t="s">
        <v>27</v>
      </c>
      <c r="I29" s="8">
        <v>36000000</v>
      </c>
      <c r="J29" s="8">
        <v>14400000</v>
      </c>
      <c r="K29" s="9" t="s">
        <v>28</v>
      </c>
      <c r="L29" s="9" t="s">
        <v>65</v>
      </c>
      <c r="M29" s="10" t="s">
        <v>52</v>
      </c>
      <c r="N29" s="14" t="s">
        <v>72</v>
      </c>
      <c r="O29" s="14" t="s">
        <v>63</v>
      </c>
      <c r="P29" s="12" t="s">
        <v>82</v>
      </c>
      <c r="Q29" s="12" t="s">
        <v>63</v>
      </c>
      <c r="R29" s="12" t="s">
        <v>144</v>
      </c>
      <c r="S29" s="12" t="s">
        <v>146</v>
      </c>
      <c r="T29" s="12" t="s">
        <v>147</v>
      </c>
      <c r="U29" s="12" t="s">
        <v>151</v>
      </c>
      <c r="V29" s="13">
        <v>47482</v>
      </c>
    </row>
    <row r="30" spans="1:22" s="24" customFormat="1" ht="79.25" customHeight="1" x14ac:dyDescent="0.2">
      <c r="A30" s="7">
        <v>28</v>
      </c>
      <c r="B30" s="7" t="s">
        <v>22</v>
      </c>
      <c r="C30" s="7" t="s">
        <v>23</v>
      </c>
      <c r="D30" s="7" t="s">
        <v>47</v>
      </c>
      <c r="E30" s="7" t="s">
        <v>79</v>
      </c>
      <c r="F30" s="7" t="s">
        <v>75</v>
      </c>
      <c r="G30" s="25" t="s">
        <v>80</v>
      </c>
      <c r="H30" s="7" t="s">
        <v>27</v>
      </c>
      <c r="I30" s="31">
        <v>62500000</v>
      </c>
      <c r="J30" s="31">
        <v>25000000</v>
      </c>
      <c r="K30" s="7" t="s">
        <v>28</v>
      </c>
      <c r="L30" s="7" t="s">
        <v>81</v>
      </c>
      <c r="M30" s="7" t="s">
        <v>52</v>
      </c>
      <c r="N30" s="32" t="s">
        <v>175</v>
      </c>
      <c r="O30" s="32" t="s">
        <v>175</v>
      </c>
      <c r="P30" s="32" t="s">
        <v>175</v>
      </c>
      <c r="Q30" s="32" t="s">
        <v>175</v>
      </c>
      <c r="R30" s="32" t="s">
        <v>175</v>
      </c>
      <c r="S30" s="32" t="s">
        <v>63</v>
      </c>
      <c r="T30" s="32" t="s">
        <v>82</v>
      </c>
      <c r="U30" s="32" t="s">
        <v>144</v>
      </c>
      <c r="V30" s="32" t="s">
        <v>175</v>
      </c>
    </row>
    <row r="31" spans="1:22" ht="81.5" customHeight="1" x14ac:dyDescent="0.2">
      <c r="A31" s="9">
        <v>29</v>
      </c>
      <c r="B31" s="7" t="s">
        <v>22</v>
      </c>
      <c r="C31" s="7" t="s">
        <v>23</v>
      </c>
      <c r="D31" s="9" t="s">
        <v>47</v>
      </c>
      <c r="E31" s="9" t="s">
        <v>83</v>
      </c>
      <c r="F31" s="9" t="s">
        <v>75</v>
      </c>
      <c r="G31" s="10" t="s">
        <v>84</v>
      </c>
      <c r="H31" s="9" t="s">
        <v>27</v>
      </c>
      <c r="I31" s="8">
        <v>12000000</v>
      </c>
      <c r="J31" s="8">
        <v>4800000</v>
      </c>
      <c r="K31" s="9" t="s">
        <v>28</v>
      </c>
      <c r="L31" s="9" t="s">
        <v>85</v>
      </c>
      <c r="M31" s="9" t="s">
        <v>52</v>
      </c>
      <c r="N31" s="14" t="s">
        <v>62</v>
      </c>
      <c r="O31" s="14" t="s">
        <v>82</v>
      </c>
      <c r="P31" s="12" t="s">
        <v>144</v>
      </c>
      <c r="Q31" s="12" t="s">
        <v>144</v>
      </c>
      <c r="R31" s="12" t="s">
        <v>145</v>
      </c>
      <c r="S31" s="12" t="s">
        <v>147</v>
      </c>
      <c r="T31" s="12" t="s">
        <v>151</v>
      </c>
      <c r="U31" s="12" t="s">
        <v>167</v>
      </c>
      <c r="V31" s="13">
        <v>47482</v>
      </c>
    </row>
    <row r="32" spans="1:22" s="29" customFormat="1" ht="72.5" customHeight="1" x14ac:dyDescent="0.2">
      <c r="A32" s="9">
        <v>30</v>
      </c>
      <c r="B32" s="9" t="s">
        <v>22</v>
      </c>
      <c r="C32" s="9" t="s">
        <v>23</v>
      </c>
      <c r="D32" s="9" t="s">
        <v>131</v>
      </c>
      <c r="E32" s="26" t="s">
        <v>176</v>
      </c>
      <c r="F32" s="26" t="s">
        <v>44</v>
      </c>
      <c r="G32" s="27" t="s">
        <v>132</v>
      </c>
      <c r="H32" s="9" t="s">
        <v>27</v>
      </c>
      <c r="I32" s="28">
        <v>23389152</v>
      </c>
      <c r="J32" s="28">
        <f>ROUND((I32*0.4),0)</f>
        <v>9355661</v>
      </c>
      <c r="K32" s="9" t="s">
        <v>28</v>
      </c>
      <c r="L32" s="9" t="s">
        <v>46</v>
      </c>
      <c r="M32" s="9" t="s">
        <v>52</v>
      </c>
      <c r="N32" s="14" t="s">
        <v>62</v>
      </c>
      <c r="O32" s="14" t="s">
        <v>82</v>
      </c>
      <c r="P32" s="14" t="s">
        <v>144</v>
      </c>
      <c r="Q32" s="14" t="s">
        <v>144</v>
      </c>
      <c r="R32" s="12" t="s">
        <v>146</v>
      </c>
      <c r="S32" s="12" t="s">
        <v>151</v>
      </c>
      <c r="T32" s="12" t="s">
        <v>167</v>
      </c>
      <c r="U32" s="12" t="s">
        <v>168</v>
      </c>
      <c r="V32" s="13">
        <v>47482</v>
      </c>
    </row>
    <row r="33" spans="1:22" s="29" customFormat="1" ht="72.5" customHeight="1" x14ac:dyDescent="0.2">
      <c r="A33" s="9">
        <v>31</v>
      </c>
      <c r="B33" s="9" t="s">
        <v>22</v>
      </c>
      <c r="C33" s="9" t="s">
        <v>23</v>
      </c>
      <c r="D33" s="9" t="s">
        <v>131</v>
      </c>
      <c r="E33" s="26" t="s">
        <v>177</v>
      </c>
      <c r="F33" s="26" t="s">
        <v>44</v>
      </c>
      <c r="G33" s="27" t="s">
        <v>132</v>
      </c>
      <c r="H33" s="9" t="s">
        <v>27</v>
      </c>
      <c r="I33" s="30">
        <v>24942929.449999999</v>
      </c>
      <c r="J33" s="28">
        <v>9977171.9800000004</v>
      </c>
      <c r="K33" s="9" t="s">
        <v>28</v>
      </c>
      <c r="L33" s="9" t="s">
        <v>46</v>
      </c>
      <c r="M33" s="9" t="s">
        <v>52</v>
      </c>
      <c r="N33" s="14" t="s">
        <v>72</v>
      </c>
      <c r="O33" s="14" t="s">
        <v>63</v>
      </c>
      <c r="P33" s="14" t="s">
        <v>82</v>
      </c>
      <c r="Q33" s="14" t="s">
        <v>82</v>
      </c>
      <c r="R33" s="12" t="s">
        <v>145</v>
      </c>
      <c r="S33" s="12" t="s">
        <v>147</v>
      </c>
      <c r="T33" s="12" t="s">
        <v>151</v>
      </c>
      <c r="U33" s="12" t="s">
        <v>167</v>
      </c>
      <c r="V33" s="13">
        <v>47483</v>
      </c>
    </row>
    <row r="34" spans="1:22" s="29" customFormat="1" ht="72.5" customHeight="1" x14ac:dyDescent="0.2">
      <c r="A34" s="9">
        <v>32</v>
      </c>
      <c r="B34" s="9" t="s">
        <v>22</v>
      </c>
      <c r="C34" s="9" t="s">
        <v>23</v>
      </c>
      <c r="D34" s="9" t="s">
        <v>131</v>
      </c>
      <c r="E34" s="26" t="s">
        <v>178</v>
      </c>
      <c r="F34" s="26" t="s">
        <v>44</v>
      </c>
      <c r="G34" s="27" t="s">
        <v>132</v>
      </c>
      <c r="H34" s="9" t="s">
        <v>27</v>
      </c>
      <c r="I34" s="28">
        <v>20775000</v>
      </c>
      <c r="J34" s="28">
        <f>ROUND((I34*0.4),0)</f>
        <v>8310000</v>
      </c>
      <c r="K34" s="9" t="s">
        <v>28</v>
      </c>
      <c r="L34" s="9" t="s">
        <v>46</v>
      </c>
      <c r="M34" s="9" t="s">
        <v>52</v>
      </c>
      <c r="N34" s="14" t="s">
        <v>62</v>
      </c>
      <c r="O34" s="14" t="s">
        <v>82</v>
      </c>
      <c r="P34" s="14" t="s">
        <v>144</v>
      </c>
      <c r="Q34" s="14" t="s">
        <v>144</v>
      </c>
      <c r="R34" s="12" t="s">
        <v>146</v>
      </c>
      <c r="S34" s="12" t="s">
        <v>151</v>
      </c>
      <c r="T34" s="12" t="s">
        <v>167</v>
      </c>
      <c r="U34" s="12" t="s">
        <v>168</v>
      </c>
      <c r="V34" s="13">
        <v>47483</v>
      </c>
    </row>
    <row r="35" spans="1:22" s="29" customFormat="1" ht="72.5" customHeight="1" x14ac:dyDescent="0.2">
      <c r="A35" s="9">
        <v>33</v>
      </c>
      <c r="B35" s="9" t="s">
        <v>103</v>
      </c>
      <c r="C35" s="9" t="s">
        <v>104</v>
      </c>
      <c r="D35" s="9" t="s">
        <v>95</v>
      </c>
      <c r="E35" s="20" t="s">
        <v>105</v>
      </c>
      <c r="F35" s="9" t="s">
        <v>97</v>
      </c>
      <c r="G35" s="9" t="s">
        <v>106</v>
      </c>
      <c r="H35" s="9" t="s">
        <v>27</v>
      </c>
      <c r="I35" s="8">
        <v>5367000</v>
      </c>
      <c r="J35" s="8">
        <v>2146800</v>
      </c>
      <c r="K35" s="9" t="s">
        <v>28</v>
      </c>
      <c r="L35" s="9" t="s">
        <v>102</v>
      </c>
      <c r="M35" s="9" t="s">
        <v>52</v>
      </c>
      <c r="N35" s="14" t="s">
        <v>61</v>
      </c>
      <c r="O35" s="12" t="s">
        <v>62</v>
      </c>
      <c r="P35" s="12" t="s">
        <v>63</v>
      </c>
      <c r="Q35" s="12" t="s">
        <v>63</v>
      </c>
      <c r="R35" s="12" t="s">
        <v>82</v>
      </c>
      <c r="S35" s="12" t="s">
        <v>145</v>
      </c>
      <c r="T35" s="12" t="s">
        <v>146</v>
      </c>
      <c r="U35" s="12" t="s">
        <v>147</v>
      </c>
      <c r="V35" s="13">
        <v>47482</v>
      </c>
    </row>
    <row r="36" spans="1:22" s="29" customFormat="1" ht="72.5" customHeight="1" x14ac:dyDescent="0.2">
      <c r="A36" s="9">
        <v>34</v>
      </c>
      <c r="B36" s="9" t="s">
        <v>22</v>
      </c>
      <c r="C36" s="9" t="s">
        <v>23</v>
      </c>
      <c r="D36" s="9" t="s">
        <v>131</v>
      </c>
      <c r="E36" s="26" t="s">
        <v>179</v>
      </c>
      <c r="F36" s="26" t="s">
        <v>133</v>
      </c>
      <c r="G36" s="27" t="s">
        <v>134</v>
      </c>
      <c r="H36" s="9" t="s">
        <v>27</v>
      </c>
      <c r="I36" s="28">
        <v>12166780</v>
      </c>
      <c r="J36" s="28">
        <f>ROUND((I36*0.4),0)</f>
        <v>4866712</v>
      </c>
      <c r="K36" s="9" t="s">
        <v>28</v>
      </c>
      <c r="L36" s="9" t="s">
        <v>135</v>
      </c>
      <c r="M36" s="9" t="s">
        <v>52</v>
      </c>
      <c r="N36" s="14" t="s">
        <v>62</v>
      </c>
      <c r="O36" s="14" t="s">
        <v>82</v>
      </c>
      <c r="P36" s="14" t="s">
        <v>144</v>
      </c>
      <c r="Q36" s="14" t="s">
        <v>144</v>
      </c>
      <c r="R36" s="12" t="s">
        <v>146</v>
      </c>
      <c r="S36" s="12" t="s">
        <v>151</v>
      </c>
      <c r="T36" s="12" t="s">
        <v>167</v>
      </c>
      <c r="U36" s="12" t="s">
        <v>168</v>
      </c>
      <c r="V36" s="13">
        <v>47482</v>
      </c>
    </row>
    <row r="37" spans="1:22" s="29" customFormat="1" ht="72.5" customHeight="1" x14ac:dyDescent="0.2">
      <c r="A37" s="9">
        <v>35</v>
      </c>
      <c r="B37" s="9" t="s">
        <v>22</v>
      </c>
      <c r="C37" s="9" t="s">
        <v>23</v>
      </c>
      <c r="D37" s="9" t="s">
        <v>131</v>
      </c>
      <c r="E37" s="26" t="s">
        <v>180</v>
      </c>
      <c r="F37" s="26" t="s">
        <v>133</v>
      </c>
      <c r="G37" s="27" t="s">
        <v>134</v>
      </c>
      <c r="H37" s="9" t="s">
        <v>27</v>
      </c>
      <c r="I37" s="28">
        <v>10574129</v>
      </c>
      <c r="J37" s="28">
        <f>ROUND((I37*0.4),0)</f>
        <v>4229652</v>
      </c>
      <c r="K37" s="9" t="s">
        <v>28</v>
      </c>
      <c r="L37" s="9" t="s">
        <v>135</v>
      </c>
      <c r="M37" s="9" t="s">
        <v>52</v>
      </c>
      <c r="N37" s="14" t="s">
        <v>72</v>
      </c>
      <c r="O37" s="14" t="s">
        <v>63</v>
      </c>
      <c r="P37" s="14" t="s">
        <v>82</v>
      </c>
      <c r="Q37" s="14" t="s">
        <v>82</v>
      </c>
      <c r="R37" s="12" t="s">
        <v>145</v>
      </c>
      <c r="S37" s="12" t="s">
        <v>147</v>
      </c>
      <c r="T37" s="12" t="s">
        <v>151</v>
      </c>
      <c r="U37" s="12" t="s">
        <v>167</v>
      </c>
      <c r="V37" s="13">
        <v>47483</v>
      </c>
    </row>
    <row r="38" spans="1:22" s="24" customFormat="1" ht="72.5" customHeight="1" x14ac:dyDescent="0.2">
      <c r="A38" s="9">
        <v>36</v>
      </c>
      <c r="B38" s="9" t="s">
        <v>22</v>
      </c>
      <c r="C38" s="9" t="s">
        <v>23</v>
      </c>
      <c r="D38" s="9" t="s">
        <v>37</v>
      </c>
      <c r="E38" s="9" t="s">
        <v>155</v>
      </c>
      <c r="F38" s="7" t="s">
        <v>154</v>
      </c>
      <c r="G38" s="25" t="s">
        <v>39</v>
      </c>
      <c r="H38" s="9" t="s">
        <v>27</v>
      </c>
      <c r="I38" s="8">
        <v>10000000</v>
      </c>
      <c r="J38" s="8">
        <f>I38*0.4</f>
        <v>4000000</v>
      </c>
      <c r="K38" s="7" t="s">
        <v>28</v>
      </c>
      <c r="L38" s="7" t="s">
        <v>159</v>
      </c>
      <c r="M38" s="7" t="s">
        <v>52</v>
      </c>
      <c r="N38" s="14" t="s">
        <v>61</v>
      </c>
      <c r="O38" s="12" t="s">
        <v>62</v>
      </c>
      <c r="P38" s="12" t="s">
        <v>63</v>
      </c>
      <c r="Q38" s="11" t="s">
        <v>63</v>
      </c>
      <c r="R38" s="11" t="s">
        <v>144</v>
      </c>
      <c r="S38" s="11" t="s">
        <v>146</v>
      </c>
      <c r="T38" s="11" t="s">
        <v>147</v>
      </c>
      <c r="U38" s="11" t="s">
        <v>151</v>
      </c>
      <c r="V38" s="13">
        <v>47453</v>
      </c>
    </row>
    <row r="39" spans="1:22" s="24" customFormat="1" ht="72.5" customHeight="1" x14ac:dyDescent="0.2">
      <c r="A39" s="9">
        <v>37</v>
      </c>
      <c r="B39" s="7" t="s">
        <v>22</v>
      </c>
      <c r="C39" s="7" t="s">
        <v>23</v>
      </c>
      <c r="D39" s="9" t="s">
        <v>47</v>
      </c>
      <c r="E39" s="9" t="s">
        <v>86</v>
      </c>
      <c r="F39" s="9" t="s">
        <v>87</v>
      </c>
      <c r="G39" s="10" t="s">
        <v>88</v>
      </c>
      <c r="H39" s="9" t="s">
        <v>27</v>
      </c>
      <c r="I39" s="8">
        <v>2500000</v>
      </c>
      <c r="J39" s="8">
        <v>1000000</v>
      </c>
      <c r="K39" s="9" t="s">
        <v>28</v>
      </c>
      <c r="L39" s="9" t="s">
        <v>59</v>
      </c>
      <c r="M39" s="9" t="s">
        <v>52</v>
      </c>
      <c r="N39" s="14" t="s">
        <v>72</v>
      </c>
      <c r="O39" s="14" t="s">
        <v>63</v>
      </c>
      <c r="P39" s="12" t="s">
        <v>82</v>
      </c>
      <c r="Q39" s="12" t="s">
        <v>82</v>
      </c>
      <c r="R39" s="12" t="s">
        <v>145</v>
      </c>
      <c r="S39" s="12" t="s">
        <v>147</v>
      </c>
      <c r="T39" s="12" t="s">
        <v>151</v>
      </c>
      <c r="U39" s="12" t="s">
        <v>167</v>
      </c>
      <c r="V39" s="13">
        <v>47482</v>
      </c>
    </row>
    <row r="40" spans="1:22" ht="72.5" customHeight="1" x14ac:dyDescent="0.2">
      <c r="A40" s="9">
        <v>38</v>
      </c>
      <c r="B40" s="7" t="s">
        <v>22</v>
      </c>
      <c r="C40" s="7" t="s">
        <v>23</v>
      </c>
      <c r="D40" s="9" t="s">
        <v>183</v>
      </c>
      <c r="E40" s="9" t="s">
        <v>184</v>
      </c>
      <c r="F40" s="9" t="s">
        <v>87</v>
      </c>
      <c r="G40" s="10" t="s">
        <v>88</v>
      </c>
      <c r="H40" s="9" t="s">
        <v>27</v>
      </c>
      <c r="I40" s="8">
        <v>49637152.509999998</v>
      </c>
      <c r="J40" s="8">
        <v>19854860.870000001</v>
      </c>
      <c r="K40" s="9" t="s">
        <v>28</v>
      </c>
      <c r="L40" s="9" t="s">
        <v>185</v>
      </c>
      <c r="M40" s="9" t="s">
        <v>52</v>
      </c>
      <c r="N40" s="14" t="s">
        <v>193</v>
      </c>
      <c r="O40" s="14" t="s">
        <v>186</v>
      </c>
      <c r="P40" s="12" t="s">
        <v>187</v>
      </c>
      <c r="Q40" s="12" t="s">
        <v>82</v>
      </c>
      <c r="R40" s="12" t="s">
        <v>145</v>
      </c>
      <c r="S40" s="12" t="s">
        <v>147</v>
      </c>
      <c r="T40" s="12" t="s">
        <v>151</v>
      </c>
      <c r="U40" s="12" t="s">
        <v>167</v>
      </c>
      <c r="V40" s="13">
        <v>47482</v>
      </c>
    </row>
    <row r="41" spans="1:22" ht="72.5" customHeight="1" x14ac:dyDescent="0.2">
      <c r="A41" s="9">
        <v>39</v>
      </c>
      <c r="B41" s="7" t="s">
        <v>22</v>
      </c>
      <c r="C41" s="7" t="s">
        <v>23</v>
      </c>
      <c r="D41" s="9" t="s">
        <v>189</v>
      </c>
      <c r="E41" s="9" t="s">
        <v>188</v>
      </c>
      <c r="F41" s="9" t="s">
        <v>87</v>
      </c>
      <c r="G41" s="10" t="s">
        <v>88</v>
      </c>
      <c r="H41" s="9" t="s">
        <v>27</v>
      </c>
      <c r="I41" s="8">
        <v>452187933.37</v>
      </c>
      <c r="J41" s="8">
        <v>19854860.870000001</v>
      </c>
      <c r="K41" s="9" t="s">
        <v>28</v>
      </c>
      <c r="L41" s="9" t="s">
        <v>190</v>
      </c>
      <c r="M41" s="9" t="s">
        <v>52</v>
      </c>
      <c r="N41" s="14" t="s">
        <v>191</v>
      </c>
      <c r="O41" s="14" t="s">
        <v>191</v>
      </c>
      <c r="P41" s="12" t="s">
        <v>192</v>
      </c>
      <c r="Q41" s="12" t="s">
        <v>82</v>
      </c>
      <c r="R41" s="12" t="s">
        <v>145</v>
      </c>
      <c r="S41" s="12" t="s">
        <v>147</v>
      </c>
      <c r="T41" s="12" t="s">
        <v>151</v>
      </c>
      <c r="U41" s="12" t="s">
        <v>167</v>
      </c>
      <c r="V41" s="13">
        <v>47482</v>
      </c>
    </row>
    <row r="42" spans="1:22" ht="72.5" customHeight="1" x14ac:dyDescent="0.2">
      <c r="A42" s="21"/>
      <c r="B42" s="1" t="s">
        <v>22</v>
      </c>
      <c r="C42" s="1" t="s">
        <v>136</v>
      </c>
      <c r="D42" s="1" t="s">
        <v>160</v>
      </c>
      <c r="E42" s="1"/>
      <c r="F42" s="1"/>
      <c r="G42" s="2"/>
      <c r="H42" s="1"/>
      <c r="I42" s="3">
        <f>SUM(I3:I41)</f>
        <v>1583588835.0407963</v>
      </c>
      <c r="J42" s="3">
        <f>SUM(J3:J41)</f>
        <v>468922347.34792125</v>
      </c>
      <c r="K42" s="1"/>
      <c r="L42" s="3"/>
      <c r="M42" s="3"/>
      <c r="N42" s="2"/>
      <c r="O42" s="4"/>
      <c r="P42" s="5"/>
      <c r="Q42" s="5"/>
      <c r="R42" s="5"/>
      <c r="S42" s="5"/>
      <c r="T42" s="5"/>
      <c r="U42" s="4"/>
      <c r="V42" s="6"/>
    </row>
    <row r="44" spans="1:22" ht="16" x14ac:dyDescent="0.2">
      <c r="H44" s="22"/>
      <c r="I44" s="16"/>
      <c r="J44" s="16"/>
    </row>
    <row r="45" spans="1:22" x14ac:dyDescent="0.2">
      <c r="I45" s="23"/>
    </row>
    <row r="46" spans="1:22" x14ac:dyDescent="0.2">
      <c r="I46" s="16"/>
    </row>
    <row r="47" spans="1:22" x14ac:dyDescent="0.2">
      <c r="I47" s="23"/>
      <c r="J47" s="23"/>
    </row>
    <row r="48" spans="1:22" x14ac:dyDescent="0.2">
      <c r="I48" s="16"/>
      <c r="J48" s="16"/>
    </row>
    <row r="49" spans="9:10" x14ac:dyDescent="0.2">
      <c r="I49" s="23"/>
    </row>
    <row r="50" spans="9:10" x14ac:dyDescent="0.2">
      <c r="I50" s="23"/>
      <c r="J50" s="23"/>
    </row>
  </sheetData>
  <autoFilter ref="A2:V42" xr:uid="{ECA37C4C-C5C2-4E73-B86C-817D6E87D991}"/>
  <mergeCells count="22">
    <mergeCell ref="S1:S2"/>
    <mergeCell ref="T1:T2"/>
    <mergeCell ref="U1:U2"/>
    <mergeCell ref="V1:V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5" type="noConversion"/>
  <pageMargins left="0" right="0" top="0.74803149606299213" bottom="0.74803149606299213" header="0.31496062992125984" footer="0.31496062992125984"/>
  <pageSetup paperSize="9" scale="50" orientation="landscape" r:id="rId1"/>
  <colBreaks count="1" manualBreakCount="1">
    <brk id="9"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8529-F0CD-4D29-9ECA-B4585853F746}">
  <dimension ref="A1"/>
  <sheetViews>
    <sheetView workbookViewId="0">
      <selection activeCell="B1" sqref="B1"/>
    </sheetView>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Sheet1</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NICOLITA-MIHAELA GHINDAR</dc:creator>
  <cp:lastModifiedBy>Calin Cufteac</cp:lastModifiedBy>
  <cp:lastPrinted>2025-01-10T10:54:21Z</cp:lastPrinted>
  <dcterms:created xsi:type="dcterms:W3CDTF">2015-06-05T18:17:20Z</dcterms:created>
  <dcterms:modified xsi:type="dcterms:W3CDTF">2025-04-07T13:16:44Z</dcterms:modified>
</cp:coreProperties>
</file>